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Maxime CARLOMAGNO\Desktop\"/>
    </mc:Choice>
  </mc:AlternateContent>
  <xr:revisionPtr revIDLastSave="0" documentId="13_ncr:1_{D7DFC626-AA32-4826-8B92-FD01FDB2687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VOLADLY" sheetId="1" r:id="rId1"/>
  </sheets>
  <definedNames>
    <definedName name="_xlnm.Print_Area" localSheetId="0">EVOLADLY!$A$2:$I$57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3" i="1" l="1"/>
  <c r="E54" i="1"/>
  <c r="E55" i="1"/>
  <c r="E56" i="1"/>
  <c r="E52" i="1"/>
  <c r="E51" i="1"/>
  <c r="E50" i="1"/>
  <c r="E49" i="1"/>
  <c r="E48" i="1"/>
  <c r="E47" i="1"/>
  <c r="D56" i="1"/>
  <c r="D55" i="1"/>
  <c r="D54" i="1"/>
  <c r="D53" i="1"/>
  <c r="D52" i="1"/>
  <c r="D51" i="1"/>
  <c r="D50" i="1"/>
  <c r="D49" i="1"/>
  <c r="D48" i="1"/>
  <c r="D47" i="1"/>
  <c r="E36" i="1"/>
  <c r="E15" i="1"/>
  <c r="C56" i="1"/>
  <c r="C55" i="1"/>
  <c r="C54" i="1"/>
  <c r="C53" i="1"/>
  <c r="C52" i="1"/>
  <c r="C51" i="1"/>
  <c r="C50" i="1"/>
  <c r="C49" i="1"/>
  <c r="C48" i="1"/>
  <c r="C47" i="1"/>
  <c r="C36" i="1"/>
  <c r="D36" i="1"/>
  <c r="C15" i="1"/>
  <c r="D15" i="1"/>
  <c r="B36" i="1"/>
  <c r="B15" i="1"/>
  <c r="I27" i="1"/>
  <c r="I28" i="1"/>
  <c r="I29" i="1"/>
  <c r="I30" i="1"/>
  <c r="I31" i="1"/>
  <c r="I32" i="1"/>
  <c r="I33" i="1"/>
  <c r="I34" i="1"/>
  <c r="I35" i="1"/>
  <c r="I26" i="1"/>
  <c r="H27" i="1"/>
  <c r="H28" i="1"/>
  <c r="H29" i="1"/>
  <c r="H30" i="1"/>
  <c r="H31" i="1"/>
  <c r="H32" i="1"/>
  <c r="H33" i="1"/>
  <c r="H34" i="1"/>
  <c r="H35" i="1"/>
  <c r="H26" i="1"/>
  <c r="I6" i="1"/>
  <c r="I7" i="1"/>
  <c r="I8" i="1"/>
  <c r="I9" i="1"/>
  <c r="I10" i="1"/>
  <c r="I11" i="1"/>
  <c r="I12" i="1"/>
  <c r="I13" i="1"/>
  <c r="I14" i="1"/>
  <c r="I5" i="1"/>
  <c r="H6" i="1"/>
  <c r="H7" i="1"/>
  <c r="H8" i="1"/>
  <c r="H9" i="1"/>
  <c r="H10" i="1"/>
  <c r="H11" i="1"/>
  <c r="H12" i="1"/>
  <c r="H13" i="1"/>
  <c r="H14" i="1"/>
  <c r="H5" i="1"/>
  <c r="B48" i="1"/>
  <c r="B49" i="1"/>
  <c r="B50" i="1"/>
  <c r="B51" i="1"/>
  <c r="B52" i="1"/>
  <c r="B53" i="1"/>
  <c r="B54" i="1"/>
  <c r="B55" i="1"/>
  <c r="B56" i="1"/>
  <c r="B47" i="1"/>
  <c r="G27" i="1"/>
  <c r="G28" i="1"/>
  <c r="G29" i="1"/>
  <c r="G30" i="1"/>
  <c r="G31" i="1"/>
  <c r="G32" i="1"/>
  <c r="G33" i="1"/>
  <c r="G34" i="1"/>
  <c r="G35" i="1"/>
  <c r="G26" i="1"/>
  <c r="G6" i="1"/>
  <c r="G7" i="1"/>
  <c r="G8" i="1"/>
  <c r="G9" i="1"/>
  <c r="G10" i="1"/>
  <c r="G11" i="1"/>
  <c r="G12" i="1"/>
  <c r="G13" i="1"/>
  <c r="G14" i="1"/>
  <c r="G5" i="1"/>
  <c r="F27" i="1"/>
  <c r="F28" i="1"/>
  <c r="F29" i="1"/>
  <c r="F30" i="1"/>
  <c r="F31" i="1"/>
  <c r="F32" i="1"/>
  <c r="F33" i="1"/>
  <c r="F34" i="1"/>
  <c r="F35" i="1"/>
  <c r="F26" i="1"/>
  <c r="F6" i="1"/>
  <c r="F7" i="1"/>
  <c r="F8" i="1"/>
  <c r="F9" i="1"/>
  <c r="F10" i="1"/>
  <c r="F11" i="1"/>
  <c r="F12" i="1"/>
  <c r="F13" i="1"/>
  <c r="F14" i="1"/>
  <c r="F5" i="1"/>
  <c r="B57" i="1" l="1"/>
  <c r="H51" i="1"/>
  <c r="H50" i="1"/>
  <c r="H48" i="1"/>
  <c r="H55" i="1"/>
  <c r="H54" i="1"/>
  <c r="F56" i="1"/>
  <c r="C57" i="1"/>
  <c r="I54" i="1"/>
  <c r="I52" i="1"/>
  <c r="I47" i="1"/>
  <c r="I49" i="1"/>
  <c r="I15" i="1"/>
  <c r="I36" i="1"/>
  <c r="D57" i="1"/>
  <c r="F53" i="1"/>
  <c r="H49" i="1"/>
  <c r="G54" i="1"/>
  <c r="H56" i="1"/>
  <c r="G51" i="1"/>
  <c r="G50" i="1"/>
  <c r="I53" i="1"/>
  <c r="G56" i="1"/>
  <c r="H53" i="1"/>
  <c r="I50" i="1"/>
  <c r="H36" i="1"/>
  <c r="G36" i="1"/>
  <c r="G49" i="1"/>
  <c r="F36" i="1"/>
  <c r="I56" i="1"/>
  <c r="I55" i="1"/>
  <c r="G55" i="1"/>
  <c r="G52" i="1"/>
  <c r="F52" i="1"/>
  <c r="H52" i="1"/>
  <c r="I51" i="1"/>
  <c r="G48" i="1"/>
  <c r="F48" i="1"/>
  <c r="I48" i="1"/>
  <c r="H47" i="1"/>
  <c r="F15" i="1"/>
  <c r="E57" i="1"/>
  <c r="H15" i="1"/>
  <c r="F55" i="1"/>
  <c r="F54" i="1"/>
  <c r="G47" i="1"/>
  <c r="F47" i="1"/>
  <c r="F50" i="1"/>
  <c r="G53" i="1"/>
  <c r="G15" i="1"/>
  <c r="F51" i="1"/>
  <c r="F49" i="1"/>
  <c r="H57" i="1" l="1"/>
  <c r="I57" i="1"/>
  <c r="G57" i="1"/>
  <c r="F57" i="1"/>
</calcChain>
</file>

<file path=xl/sharedStrings.xml><?xml version="1.0" encoding="utf-8"?>
<sst xmlns="http://schemas.openxmlformats.org/spreadsheetml/2006/main" count="60" uniqueCount="27">
  <si>
    <t>Ain</t>
  </si>
  <si>
    <t>Drôme-Ardèche</t>
  </si>
  <si>
    <t>Isère</t>
  </si>
  <si>
    <t>Rhône</t>
  </si>
  <si>
    <t>Savoie</t>
  </si>
  <si>
    <t>Haute-Savoie</t>
  </si>
  <si>
    <t>Allier</t>
  </si>
  <si>
    <t>Cantal</t>
  </si>
  <si>
    <t>Puy-de-Dôme</t>
  </si>
  <si>
    <t>Loire-Haute-Loire</t>
  </si>
  <si>
    <t>%</t>
  </si>
  <si>
    <t>Diff. 19-22</t>
  </si>
  <si>
    <t>Diff. 21-22</t>
  </si>
  <si>
    <t>31.03.21</t>
  </si>
  <si>
    <t>31.03.20</t>
  </si>
  <si>
    <t>31.03.22</t>
  </si>
  <si>
    <t>31.03.19</t>
  </si>
  <si>
    <t>AURA TOTAL</t>
  </si>
  <si>
    <t>AURA TRADS</t>
  </si>
  <si>
    <t>AURA PROMOS</t>
  </si>
  <si>
    <t>EVOLUTION LICENCES TRADS AU 29 AVRIL</t>
  </si>
  <si>
    <t>EVOLUTION LICENCES PROMOS AU 29 AVRIL</t>
  </si>
  <si>
    <t>EVOLUTION TOTAL LICENCES AU 29 AVRIL</t>
  </si>
  <si>
    <t>29.04.22</t>
  </si>
  <si>
    <t>30.04.21</t>
  </si>
  <si>
    <t>27.04.20</t>
  </si>
  <si>
    <t>27.04.19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</si>
</sst>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8"/>
      <name val="Geneva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BF70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6" borderId="3" applyNumberFormat="0" applyAlignment="0" applyProtection="0"/>
    <xf numFmtId="0" fontId="11" fillId="0" borderId="4" applyNumberFormat="0" applyFill="0" applyAlignment="0" applyProtection="0"/>
    <xf numFmtId="0" fontId="12" fillId="27" borderId="3" applyNumberFormat="0" applyAlignment="0" applyProtection="0"/>
    <xf numFmtId="0" fontId="13" fillId="28" borderId="0" applyNumberFormat="0" applyBorder="0" applyAlignment="0" applyProtection="0"/>
    <xf numFmtId="40" fontId="2" fillId="0" borderId="0" applyFont="0" applyFill="0" applyBorder="0" applyAlignment="0" applyProtection="0"/>
    <xf numFmtId="0" fontId="14" fillId="29" borderId="0" applyNumberFormat="0" applyBorder="0" applyAlignment="0" applyProtection="0"/>
    <xf numFmtId="0" fontId="7" fillId="0" borderId="0"/>
    <xf numFmtId="0" fontId="7" fillId="30" borderId="5" applyNumberFormat="0" applyFont="0" applyAlignment="0" applyProtection="0"/>
    <xf numFmtId="9" fontId="2" fillId="0" borderId="0" applyFont="0" applyFill="0" applyBorder="0" applyAlignment="0" applyProtection="0"/>
    <xf numFmtId="0" fontId="15" fillId="31" borderId="0" applyNumberFormat="0" applyBorder="0" applyAlignment="0" applyProtection="0"/>
    <xf numFmtId="0" fontId="16" fillId="2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32" borderId="11" applyNumberFormat="0" applyAlignment="0" applyProtection="0"/>
    <xf numFmtId="0" fontId="1" fillId="0" borderId="0"/>
  </cellStyleXfs>
  <cellXfs count="28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3" fontId="5" fillId="33" borderId="1" xfId="0" applyNumberFormat="1" applyFont="1" applyFill="1" applyBorder="1" applyAlignment="1">
      <alignment horizontal="right"/>
    </xf>
    <xf numFmtId="3" fontId="6" fillId="33" borderId="1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/>
    <xf numFmtId="14" fontId="6" fillId="0" borderId="1" xfId="0" applyNumberFormat="1" applyFont="1" applyBorder="1" applyAlignment="1">
      <alignment horizontal="center"/>
    </xf>
    <xf numFmtId="1" fontId="5" fillId="34" borderId="1" xfId="0" applyNumberFormat="1" applyFont="1" applyFill="1" applyBorder="1"/>
    <xf numFmtId="3" fontId="6" fillId="34" borderId="1" xfId="0" applyNumberFormat="1" applyFont="1" applyFill="1" applyBorder="1"/>
    <xf numFmtId="164" fontId="5" fillId="33" borderId="1" xfId="34" applyNumberFormat="1" applyFont="1" applyFill="1" applyBorder="1" applyAlignment="1">
      <alignment horizontal="right"/>
    </xf>
    <xf numFmtId="164" fontId="6" fillId="33" borderId="1" xfId="34" applyNumberFormat="1" applyFont="1" applyFill="1" applyBorder="1" applyAlignment="1">
      <alignment horizontal="right"/>
    </xf>
    <xf numFmtId="3" fontId="5" fillId="34" borderId="1" xfId="0" applyNumberFormat="1" applyFont="1" applyFill="1" applyBorder="1"/>
    <xf numFmtId="3" fontId="6" fillId="35" borderId="1" xfId="0" applyNumberFormat="1" applyFont="1" applyFill="1" applyBorder="1" applyAlignment="1">
      <alignment horizontal="right"/>
    </xf>
    <xf numFmtId="164" fontId="6" fillId="35" borderId="1" xfId="34" applyNumberFormat="1" applyFont="1" applyFill="1" applyBorder="1" applyAlignment="1">
      <alignment horizontal="right"/>
    </xf>
    <xf numFmtId="3" fontId="5" fillId="35" borderId="1" xfId="0" applyNumberFormat="1" applyFont="1" applyFill="1" applyBorder="1" applyAlignment="1">
      <alignment horizontal="right"/>
    </xf>
    <xf numFmtId="164" fontId="5" fillId="35" borderId="1" xfId="34" applyNumberFormat="1" applyFont="1" applyFill="1" applyBorder="1" applyAlignment="1">
      <alignment horizontal="right"/>
    </xf>
    <xf numFmtId="3" fontId="5" fillId="0" borderId="1" xfId="0" applyNumberFormat="1" applyFont="1" applyBorder="1"/>
    <xf numFmtId="3" fontId="6" fillId="0" borderId="1" xfId="0" applyNumberFormat="1" applyFont="1" applyBorder="1"/>
    <xf numFmtId="38" fontId="24" fillId="0" borderId="1" xfId="32" applyNumberFormat="1" applyFont="1" applyFill="1" applyBorder="1" applyAlignment="1" applyProtection="1">
      <alignment horizontal="right" wrapText="1"/>
    </xf>
    <xf numFmtId="3" fontId="6" fillId="34" borderId="12" xfId="0" applyNumberFormat="1" applyFont="1" applyFill="1" applyBorder="1"/>
    <xf numFmtId="38" fontId="25" fillId="0" borderId="12" xfId="30" applyNumberFormat="1" applyFont="1" applyFill="1" applyBorder="1" applyAlignment="1" applyProtection="1">
      <alignment horizontal="right" wrapText="1"/>
    </xf>
    <xf numFmtId="3" fontId="6" fillId="35" borderId="12" xfId="0" applyNumberFormat="1" applyFont="1" applyFill="1" applyBorder="1" applyAlignment="1">
      <alignment horizontal="right"/>
    </xf>
    <xf numFmtId="164" fontId="6" fillId="35" borderId="12" xfId="34" applyNumberFormat="1" applyFont="1" applyFill="1" applyBorder="1" applyAlignment="1">
      <alignment horizontal="right"/>
    </xf>
    <xf numFmtId="1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5" fillId="0" borderId="12" xfId="32" applyNumberFormat="1" applyFont="1" applyFill="1" applyBorder="1" applyAlignment="1" applyProtection="1">
      <alignment horizontal="right" wrapText="1"/>
    </xf>
    <xf numFmtId="0" fontId="24" fillId="0" borderId="1" xfId="45" applyNumberFormat="1" applyFont="1" applyFill="1" applyBorder="1" applyAlignment="1" applyProtection="1">
      <alignment horizontal="center" vertical="center" wrapText="1"/>
    </xf>
  </cellXfs>
  <cellStyles count="4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 2" xfId="13" xr:uid="{00000000-0005-0000-0000-00000C000000}"/>
    <cellStyle name="60 % - Accent2 2" xfId="14" xr:uid="{00000000-0005-0000-0000-00000D000000}"/>
    <cellStyle name="60 % - Accent3 2" xfId="15" xr:uid="{00000000-0005-0000-0000-00000E000000}"/>
    <cellStyle name="60 % - Accent4 2" xfId="16" xr:uid="{00000000-0005-0000-0000-00000F000000}"/>
    <cellStyle name="60 % - Accent5 2" xfId="17" xr:uid="{00000000-0005-0000-0000-000010000000}"/>
    <cellStyle name="60 % - Accent6 2" xfId="18" xr:uid="{00000000-0005-0000-0000-00001100000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Milliers" xfId="30" builtinId="3"/>
    <cellStyle name="Neutre 2" xfId="31" xr:uid="{00000000-0005-0000-0000-00001E000000}"/>
    <cellStyle name="Normal" xfId="0" builtinId="0"/>
    <cellStyle name="Normal 2" xfId="32" xr:uid="{00000000-0005-0000-0000-000020000000}"/>
    <cellStyle name="Normal 3" xfId="45" xr:uid="{9FBD4165-B6BD-4F85-8270-C7F177F2B8E3}"/>
    <cellStyle name="Note 2" xfId="33" xr:uid="{00000000-0005-0000-0000-000021000000}"/>
    <cellStyle name="Pourcentage" xfId="34" builtinId="5"/>
    <cellStyle name="Satisfaisant" xfId="35" builtinId="26" customBuiltin="1"/>
    <cellStyle name="Sortie" xfId="36" builtinId="21" customBuiltin="1"/>
    <cellStyle name="Texte explicatif" xfId="37" builtinId="53" customBuiltin="1"/>
    <cellStyle name="Titre 2" xfId="38" xr:uid="{00000000-0005-0000-0000-000026000000}"/>
    <cellStyle name="Titre 1" xfId="39" builtinId="16" customBuiltin="1"/>
    <cellStyle name="Titre 2" xfId="40" builtinId="17" customBuiltin="1"/>
    <cellStyle name="Titre 3" xfId="41" builtinId="18" customBuiltin="1"/>
    <cellStyle name="Titre 4" xfId="42" builtinId="19" customBuiltin="1"/>
    <cellStyle name="Total" xfId="43" builtinId="25" customBuiltin="1"/>
    <cellStyle name="Vérification" xfId="4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Evolution des</a:t>
            </a:r>
            <a:r>
              <a:rPr lang="en-US" baseline="0"/>
              <a:t> </a:t>
            </a:r>
            <a:r>
              <a:rPr lang="en-US"/>
              <a:t>Licences Trads AURA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EVOLADLY!$A$15</c:f>
              <c:strCache>
                <c:ptCount val="1"/>
                <c:pt idx="0">
                  <c:v>AURA TRADS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EVOLADLY!$B$15:$E$15</c:f>
              <c:numCache>
                <c:formatCode>#,##0</c:formatCode>
                <c:ptCount val="4"/>
                <c:pt idx="0">
                  <c:v>10092</c:v>
                </c:pt>
                <c:pt idx="1">
                  <c:v>10007</c:v>
                </c:pt>
                <c:pt idx="2">
                  <c:v>7402</c:v>
                </c:pt>
                <c:pt idx="3" formatCode="#,##0_);[Red]\(#,##0\)">
                  <c:v>8793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29-4B72-8A1F-793980A8E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7267439"/>
        <c:axId val="1537268271"/>
      </c:lineChart>
      <c:catAx>
        <c:axId val="15372674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7268271"/>
        <c:crosses val="autoZero"/>
        <c:auto val="0"/>
        <c:lblAlgn val="ctr"/>
        <c:lblOffset val="100"/>
        <c:noMultiLvlLbl val="0"/>
      </c:catAx>
      <c:valAx>
        <c:axId val="1537268271"/>
        <c:scaling>
          <c:orientation val="minMax"/>
          <c:min val="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7267439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</a:t>
            </a:r>
            <a:r>
              <a:rPr lang="fr-FR" baseline="0"/>
              <a:t> des Licences Trads / Comité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3045695757252574E-2"/>
          <c:y val="3.8486520279075745E-2"/>
          <c:w val="0.9160313583156301"/>
          <c:h val="0.8818197528812266"/>
        </c:manualLayout>
      </c:layout>
      <c:lineChart>
        <c:grouping val="standard"/>
        <c:varyColors val="0"/>
        <c:ser>
          <c:idx val="0"/>
          <c:order val="0"/>
          <c:tx>
            <c:strRef>
              <c:f>EVOLADLY!$A$5</c:f>
              <c:strCache>
                <c:ptCount val="1"/>
                <c:pt idx="0">
                  <c:v>Ain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EVOLADLY!$B$5:$E$5</c:f>
              <c:numCache>
                <c:formatCode>#,##0</c:formatCode>
                <c:ptCount val="4"/>
                <c:pt idx="0">
                  <c:v>679</c:v>
                </c:pt>
                <c:pt idx="1">
                  <c:v>691</c:v>
                </c:pt>
                <c:pt idx="2">
                  <c:v>542</c:v>
                </c:pt>
                <c:pt idx="3" formatCode="General">
                  <c:v>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0-4848-B959-EFC6AE9DBD55}"/>
            </c:ext>
          </c:extLst>
        </c:ser>
        <c:ser>
          <c:idx val="1"/>
          <c:order val="1"/>
          <c:tx>
            <c:strRef>
              <c:f>EVOLADLY!$A$6</c:f>
              <c:strCache>
                <c:ptCount val="1"/>
                <c:pt idx="0">
                  <c:v>Allier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EVOLADLY!$B$6:$E$6</c:f>
              <c:numCache>
                <c:formatCode>#,##0</c:formatCode>
                <c:ptCount val="4"/>
                <c:pt idx="0">
                  <c:v>489</c:v>
                </c:pt>
                <c:pt idx="1">
                  <c:v>466</c:v>
                </c:pt>
                <c:pt idx="2">
                  <c:v>373</c:v>
                </c:pt>
                <c:pt idx="3" formatCode="General">
                  <c:v>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0-4848-B959-EFC6AE9DBD55}"/>
            </c:ext>
          </c:extLst>
        </c:ser>
        <c:ser>
          <c:idx val="2"/>
          <c:order val="2"/>
          <c:tx>
            <c:strRef>
              <c:f>EVOLADLY!$A$7</c:f>
              <c:strCache>
                <c:ptCount val="1"/>
                <c:pt idx="0">
                  <c:v>Cantal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EVOLADLY!$B$7:$E$7</c:f>
              <c:numCache>
                <c:formatCode>#,##0</c:formatCode>
                <c:ptCount val="4"/>
                <c:pt idx="0">
                  <c:v>180</c:v>
                </c:pt>
                <c:pt idx="1">
                  <c:v>170</c:v>
                </c:pt>
                <c:pt idx="2">
                  <c:v>126</c:v>
                </c:pt>
                <c:pt idx="3" formatCode="General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0-4848-B959-EFC6AE9DBD55}"/>
            </c:ext>
          </c:extLst>
        </c:ser>
        <c:ser>
          <c:idx val="3"/>
          <c:order val="3"/>
          <c:tx>
            <c:strRef>
              <c:f>EVOLADLY!$A$8</c:f>
              <c:strCache>
                <c:ptCount val="1"/>
                <c:pt idx="0">
                  <c:v>Drôme-Ardèche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EVOLADLY!$B$8:$E$8</c:f>
              <c:numCache>
                <c:formatCode>#,##0</c:formatCode>
                <c:ptCount val="4"/>
                <c:pt idx="0">
                  <c:v>722</c:v>
                </c:pt>
                <c:pt idx="1">
                  <c:v>732</c:v>
                </c:pt>
                <c:pt idx="2">
                  <c:v>601</c:v>
                </c:pt>
                <c:pt idx="3" formatCode="General">
                  <c:v>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30-4848-B959-EFC6AE9DBD55}"/>
            </c:ext>
          </c:extLst>
        </c:ser>
        <c:ser>
          <c:idx val="4"/>
          <c:order val="4"/>
          <c:tx>
            <c:strRef>
              <c:f>EVOLADLY!$A$9</c:f>
              <c:strCache>
                <c:ptCount val="1"/>
                <c:pt idx="0">
                  <c:v>Isère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EVOLADLY!$B$9:$E$9</c:f>
              <c:numCache>
                <c:formatCode>#,##0</c:formatCode>
                <c:ptCount val="4"/>
                <c:pt idx="0">
                  <c:v>1350</c:v>
                </c:pt>
                <c:pt idx="1">
                  <c:v>1344</c:v>
                </c:pt>
                <c:pt idx="2">
                  <c:v>1045</c:v>
                </c:pt>
                <c:pt idx="3" formatCode="General">
                  <c:v>1265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30-4848-B959-EFC6AE9DBD55}"/>
            </c:ext>
          </c:extLst>
        </c:ser>
        <c:ser>
          <c:idx val="5"/>
          <c:order val="5"/>
          <c:tx>
            <c:strRef>
              <c:f>EVOLADLY!$A$10</c:f>
              <c:strCache>
                <c:ptCount val="1"/>
                <c:pt idx="0">
                  <c:v>Loire-Haute-Loire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EVOLADLY!$B$10:$E$10</c:f>
              <c:numCache>
                <c:formatCode>#,##0</c:formatCode>
                <c:ptCount val="4"/>
                <c:pt idx="0">
                  <c:v>1505</c:v>
                </c:pt>
                <c:pt idx="1">
                  <c:v>1535</c:v>
                </c:pt>
                <c:pt idx="2">
                  <c:v>1181</c:v>
                </c:pt>
                <c:pt idx="3" formatCode="General">
                  <c:v>1348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30-4848-B959-EFC6AE9DBD55}"/>
            </c:ext>
          </c:extLst>
        </c:ser>
        <c:ser>
          <c:idx val="6"/>
          <c:order val="6"/>
          <c:tx>
            <c:strRef>
              <c:f>EVOLADLY!$A$11</c:f>
              <c:strCache>
                <c:ptCount val="1"/>
                <c:pt idx="0">
                  <c:v>Puy-de-Dôme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EVOLADLY!$B$11:$E$11</c:f>
              <c:numCache>
                <c:formatCode>#,##0</c:formatCode>
                <c:ptCount val="4"/>
                <c:pt idx="0">
                  <c:v>1233</c:v>
                </c:pt>
                <c:pt idx="1">
                  <c:v>1256</c:v>
                </c:pt>
                <c:pt idx="2">
                  <c:v>973</c:v>
                </c:pt>
                <c:pt idx="3" formatCode="General">
                  <c:v>1085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730-4848-B959-EFC6AE9DBD55}"/>
            </c:ext>
          </c:extLst>
        </c:ser>
        <c:ser>
          <c:idx val="7"/>
          <c:order val="7"/>
          <c:tx>
            <c:strRef>
              <c:f>EVOLADLY!$A$12</c:f>
              <c:strCache>
                <c:ptCount val="1"/>
                <c:pt idx="0">
                  <c:v>Rhône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EVOLADLY!$B$12:$E$12</c:f>
              <c:numCache>
                <c:formatCode>#,##0</c:formatCode>
                <c:ptCount val="4"/>
                <c:pt idx="0">
                  <c:v>2685</c:v>
                </c:pt>
                <c:pt idx="1">
                  <c:v>2609</c:v>
                </c:pt>
                <c:pt idx="2">
                  <c:v>1612</c:v>
                </c:pt>
                <c:pt idx="3" formatCode="General">
                  <c:v>2235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730-4848-B959-EFC6AE9DBD55}"/>
            </c:ext>
          </c:extLst>
        </c:ser>
        <c:ser>
          <c:idx val="8"/>
          <c:order val="8"/>
          <c:tx>
            <c:strRef>
              <c:f>EVOLADLY!$A$13</c:f>
              <c:strCache>
                <c:ptCount val="1"/>
                <c:pt idx="0">
                  <c:v>Savoie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EVOLADLY!$B$13:$E$13</c:f>
              <c:numCache>
                <c:formatCode>#,##0</c:formatCode>
                <c:ptCount val="4"/>
                <c:pt idx="0">
                  <c:v>391</c:v>
                </c:pt>
                <c:pt idx="1">
                  <c:v>396</c:v>
                </c:pt>
                <c:pt idx="2">
                  <c:v>310</c:v>
                </c:pt>
                <c:pt idx="3" formatCode="General">
                  <c:v>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730-4848-B959-EFC6AE9DBD55}"/>
            </c:ext>
          </c:extLst>
        </c:ser>
        <c:ser>
          <c:idx val="9"/>
          <c:order val="9"/>
          <c:tx>
            <c:strRef>
              <c:f>EVOLADLY!$A$14</c:f>
              <c:strCache>
                <c:ptCount val="1"/>
                <c:pt idx="0">
                  <c:v>Haute-Savoie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EVOLADLY!$B$14:$E$14</c:f>
              <c:numCache>
                <c:formatCode>#,##0</c:formatCode>
                <c:ptCount val="4"/>
                <c:pt idx="0">
                  <c:v>858</c:v>
                </c:pt>
                <c:pt idx="1">
                  <c:v>808</c:v>
                </c:pt>
                <c:pt idx="2">
                  <c:v>639</c:v>
                </c:pt>
                <c:pt idx="3" formatCode="General">
                  <c:v>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730-4848-B959-EFC6AE9DB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415983"/>
        <c:axId val="1572808927"/>
      </c:lineChart>
      <c:dateAx>
        <c:axId val="1570415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72808927"/>
        <c:crosses val="autoZero"/>
        <c:auto val="0"/>
        <c:lblOffset val="100"/>
        <c:baseTimeUnit val="days"/>
      </c:dateAx>
      <c:valAx>
        <c:axId val="1572808927"/>
        <c:scaling>
          <c:orientation val="minMax"/>
          <c:max val="2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70415983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Licences Promos / Comité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EVOLADLY!$A$26</c:f>
              <c:strCache>
                <c:ptCount val="1"/>
                <c:pt idx="0">
                  <c:v>Ain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EVOLADLY!$B$26:$E$26</c:f>
              <c:numCache>
                <c:formatCode>#,##0</c:formatCode>
                <c:ptCount val="4"/>
                <c:pt idx="0">
                  <c:v>381</c:v>
                </c:pt>
                <c:pt idx="1">
                  <c:v>464</c:v>
                </c:pt>
                <c:pt idx="2">
                  <c:v>305</c:v>
                </c:pt>
                <c:pt idx="3" formatCode="General">
                  <c:v>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44-46EC-ACCF-28AEEF1C3E49}"/>
            </c:ext>
          </c:extLst>
        </c:ser>
        <c:ser>
          <c:idx val="1"/>
          <c:order val="1"/>
          <c:tx>
            <c:strRef>
              <c:f>EVOLADLY!$A$27</c:f>
              <c:strCache>
                <c:ptCount val="1"/>
                <c:pt idx="0">
                  <c:v>Allier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EVOLADLY!$B$27:$E$27</c:f>
              <c:numCache>
                <c:formatCode>#,##0</c:formatCode>
                <c:ptCount val="4"/>
                <c:pt idx="0">
                  <c:v>231</c:v>
                </c:pt>
                <c:pt idx="1">
                  <c:v>268</c:v>
                </c:pt>
                <c:pt idx="2">
                  <c:v>127</c:v>
                </c:pt>
                <c:pt idx="3" formatCode="General">
                  <c:v>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44-46EC-ACCF-28AEEF1C3E49}"/>
            </c:ext>
          </c:extLst>
        </c:ser>
        <c:ser>
          <c:idx val="2"/>
          <c:order val="2"/>
          <c:tx>
            <c:strRef>
              <c:f>EVOLADLY!$A$28</c:f>
              <c:strCache>
                <c:ptCount val="1"/>
                <c:pt idx="0">
                  <c:v>Cantal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EVOLADLY!$B$28:$E$28</c:f>
              <c:numCache>
                <c:formatCode>#,##0</c:formatCode>
                <c:ptCount val="4"/>
                <c:pt idx="0">
                  <c:v>86</c:v>
                </c:pt>
                <c:pt idx="1">
                  <c:v>104</c:v>
                </c:pt>
                <c:pt idx="2">
                  <c:v>72</c:v>
                </c:pt>
                <c:pt idx="3" formatCode="General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44-46EC-ACCF-28AEEF1C3E49}"/>
            </c:ext>
          </c:extLst>
        </c:ser>
        <c:ser>
          <c:idx val="3"/>
          <c:order val="3"/>
          <c:tx>
            <c:strRef>
              <c:f>EVOLADLY!$A$29</c:f>
              <c:strCache>
                <c:ptCount val="1"/>
                <c:pt idx="0">
                  <c:v>Drôme-Ardèche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EVOLADLY!$B$29:$E$29</c:f>
              <c:numCache>
                <c:formatCode>#,##0</c:formatCode>
                <c:ptCount val="4"/>
                <c:pt idx="0">
                  <c:v>531</c:v>
                </c:pt>
                <c:pt idx="1">
                  <c:v>789</c:v>
                </c:pt>
                <c:pt idx="2">
                  <c:v>300</c:v>
                </c:pt>
                <c:pt idx="3" formatCode="General">
                  <c:v>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44-46EC-ACCF-28AEEF1C3E49}"/>
            </c:ext>
          </c:extLst>
        </c:ser>
        <c:ser>
          <c:idx val="4"/>
          <c:order val="4"/>
          <c:tx>
            <c:strRef>
              <c:f>EVOLADLY!$A$30</c:f>
              <c:strCache>
                <c:ptCount val="1"/>
                <c:pt idx="0">
                  <c:v>Isère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EVOLADLY!$B$30:$E$30</c:f>
              <c:numCache>
                <c:formatCode>#,##0</c:formatCode>
                <c:ptCount val="4"/>
                <c:pt idx="0">
                  <c:v>1281</c:v>
                </c:pt>
                <c:pt idx="1">
                  <c:v>1506</c:v>
                </c:pt>
                <c:pt idx="2">
                  <c:v>923</c:v>
                </c:pt>
                <c:pt idx="3" formatCode="General">
                  <c:v>1417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44-46EC-ACCF-28AEEF1C3E49}"/>
            </c:ext>
          </c:extLst>
        </c:ser>
        <c:ser>
          <c:idx val="5"/>
          <c:order val="5"/>
          <c:tx>
            <c:strRef>
              <c:f>EVOLADLY!$A$31</c:f>
              <c:strCache>
                <c:ptCount val="1"/>
                <c:pt idx="0">
                  <c:v>Loire-Haute-Loire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EVOLADLY!$B$31:$E$31</c:f>
              <c:numCache>
                <c:formatCode>#,##0</c:formatCode>
                <c:ptCount val="4"/>
                <c:pt idx="0">
                  <c:v>764</c:v>
                </c:pt>
                <c:pt idx="1">
                  <c:v>888</c:v>
                </c:pt>
                <c:pt idx="2">
                  <c:v>393</c:v>
                </c:pt>
                <c:pt idx="3" formatCode="General">
                  <c:v>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344-46EC-ACCF-28AEEF1C3E49}"/>
            </c:ext>
          </c:extLst>
        </c:ser>
        <c:ser>
          <c:idx val="6"/>
          <c:order val="6"/>
          <c:tx>
            <c:strRef>
              <c:f>EVOLADLY!$A$32</c:f>
              <c:strCache>
                <c:ptCount val="1"/>
                <c:pt idx="0">
                  <c:v>Puy-de-Dôme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EVOLADLY!$B$32:$E$32</c:f>
              <c:numCache>
                <c:formatCode>#,##0</c:formatCode>
                <c:ptCount val="4"/>
                <c:pt idx="0">
                  <c:v>387</c:v>
                </c:pt>
                <c:pt idx="1">
                  <c:v>434</c:v>
                </c:pt>
                <c:pt idx="2">
                  <c:v>245</c:v>
                </c:pt>
                <c:pt idx="3" formatCode="General">
                  <c:v>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344-46EC-ACCF-28AEEF1C3E49}"/>
            </c:ext>
          </c:extLst>
        </c:ser>
        <c:ser>
          <c:idx val="7"/>
          <c:order val="7"/>
          <c:tx>
            <c:strRef>
              <c:f>EVOLADLY!$A$33</c:f>
              <c:strCache>
                <c:ptCount val="1"/>
                <c:pt idx="0">
                  <c:v>Rhône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EVOLADLY!$B$33:$E$33</c:f>
              <c:numCache>
                <c:formatCode>#,##0</c:formatCode>
                <c:ptCount val="4"/>
                <c:pt idx="0">
                  <c:v>2339</c:v>
                </c:pt>
                <c:pt idx="1">
                  <c:v>2898</c:v>
                </c:pt>
                <c:pt idx="2">
                  <c:v>1644</c:v>
                </c:pt>
                <c:pt idx="3" formatCode="General">
                  <c:v>2226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344-46EC-ACCF-28AEEF1C3E49}"/>
            </c:ext>
          </c:extLst>
        </c:ser>
        <c:ser>
          <c:idx val="8"/>
          <c:order val="8"/>
          <c:tx>
            <c:strRef>
              <c:f>EVOLADLY!$A$34</c:f>
              <c:strCache>
                <c:ptCount val="1"/>
                <c:pt idx="0">
                  <c:v>Savoie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EVOLADLY!$B$34:$E$34</c:f>
              <c:numCache>
                <c:formatCode>#,##0</c:formatCode>
                <c:ptCount val="4"/>
                <c:pt idx="0">
                  <c:v>711</c:v>
                </c:pt>
                <c:pt idx="1">
                  <c:v>761</c:v>
                </c:pt>
                <c:pt idx="2">
                  <c:v>167</c:v>
                </c:pt>
                <c:pt idx="3" formatCode="General">
                  <c:v>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344-46EC-ACCF-28AEEF1C3E49}"/>
            </c:ext>
          </c:extLst>
        </c:ser>
        <c:ser>
          <c:idx val="9"/>
          <c:order val="9"/>
          <c:tx>
            <c:strRef>
              <c:f>EVOLADLY!$A$35</c:f>
              <c:strCache>
                <c:ptCount val="1"/>
                <c:pt idx="0">
                  <c:v>Haute-Savoie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EVOLADLY!$B$35:$E$35</c:f>
              <c:numCache>
                <c:formatCode>#,##0</c:formatCode>
                <c:ptCount val="4"/>
                <c:pt idx="0">
                  <c:v>592</c:v>
                </c:pt>
                <c:pt idx="1">
                  <c:v>619</c:v>
                </c:pt>
                <c:pt idx="2">
                  <c:v>503</c:v>
                </c:pt>
                <c:pt idx="3" formatCode="General">
                  <c:v>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344-46EC-ACCF-28AEEF1C3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848671"/>
        <c:axId val="1416847839"/>
      </c:lineChart>
      <c:catAx>
        <c:axId val="1416848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6847839"/>
        <c:crosses val="autoZero"/>
        <c:auto val="1"/>
        <c:lblAlgn val="ctr"/>
        <c:lblOffset val="100"/>
        <c:noMultiLvlLbl val="0"/>
      </c:catAx>
      <c:valAx>
        <c:axId val="1416847839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6848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Evolution des Licences Promos AURA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EVOLADLY!$A$36</c:f>
              <c:strCache>
                <c:ptCount val="1"/>
                <c:pt idx="0">
                  <c:v>AURA PROMOS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EVOLADLY!$B$36:$E$36</c:f>
              <c:numCache>
                <c:formatCode>#,##0</c:formatCode>
                <c:ptCount val="4"/>
                <c:pt idx="0">
                  <c:v>7303</c:v>
                </c:pt>
                <c:pt idx="1">
                  <c:v>8731</c:v>
                </c:pt>
                <c:pt idx="2">
                  <c:v>4679</c:v>
                </c:pt>
                <c:pt idx="3" formatCode="General">
                  <c:v>7429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2-4BB5-930E-A156D082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457023"/>
        <c:axId val="1568458687"/>
      </c:lineChart>
      <c:catAx>
        <c:axId val="15684570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458687"/>
        <c:crosses val="autoZero"/>
        <c:auto val="1"/>
        <c:lblAlgn val="ctr"/>
        <c:lblOffset val="100"/>
        <c:noMultiLvlLbl val="0"/>
      </c:catAx>
      <c:valAx>
        <c:axId val="1568458687"/>
        <c:scaling>
          <c:orientation val="minMax"/>
          <c:max val="9000"/>
          <c:min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4570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</a:t>
            </a:r>
            <a:r>
              <a:rPr lang="fr-FR" baseline="0"/>
              <a:t> du Total / Comité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EVOLADLY!$A$47</c:f>
              <c:strCache>
                <c:ptCount val="1"/>
                <c:pt idx="0">
                  <c:v>Ain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EVOLADLY!$B$47:$E$47</c:f>
              <c:numCache>
                <c:formatCode>#,##0</c:formatCode>
                <c:ptCount val="4"/>
                <c:pt idx="0" formatCode="0">
                  <c:v>1060</c:v>
                </c:pt>
                <c:pt idx="1">
                  <c:v>1155</c:v>
                </c:pt>
                <c:pt idx="2">
                  <c:v>847</c:v>
                </c:pt>
                <c:pt idx="3" formatCode="#,##0_);[Red]\(#,##0\)">
                  <c:v>1086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85-4F5D-9582-A30D28D6A41B}"/>
            </c:ext>
          </c:extLst>
        </c:ser>
        <c:ser>
          <c:idx val="1"/>
          <c:order val="1"/>
          <c:tx>
            <c:strRef>
              <c:f>EVOLADLY!$A$48</c:f>
              <c:strCache>
                <c:ptCount val="1"/>
                <c:pt idx="0">
                  <c:v>Allier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EVOLADLY!$B$48:$E$48</c:f>
              <c:numCache>
                <c:formatCode>#,##0</c:formatCode>
                <c:ptCount val="4"/>
                <c:pt idx="0" formatCode="0">
                  <c:v>720</c:v>
                </c:pt>
                <c:pt idx="1">
                  <c:v>734</c:v>
                </c:pt>
                <c:pt idx="2">
                  <c:v>500</c:v>
                </c:pt>
                <c:pt idx="3" formatCode="#,##0_);[Red]\(#,##0\)">
                  <c:v>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85-4F5D-9582-A30D28D6A41B}"/>
            </c:ext>
          </c:extLst>
        </c:ser>
        <c:ser>
          <c:idx val="2"/>
          <c:order val="2"/>
          <c:tx>
            <c:strRef>
              <c:f>EVOLADLY!$A$49</c:f>
              <c:strCache>
                <c:ptCount val="1"/>
                <c:pt idx="0">
                  <c:v>Cantal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EVOLADLY!$B$49:$E$49</c:f>
              <c:numCache>
                <c:formatCode>#,##0</c:formatCode>
                <c:ptCount val="4"/>
                <c:pt idx="0" formatCode="0">
                  <c:v>266</c:v>
                </c:pt>
                <c:pt idx="1">
                  <c:v>274</c:v>
                </c:pt>
                <c:pt idx="2">
                  <c:v>198</c:v>
                </c:pt>
                <c:pt idx="3" formatCode="#,##0_);[Red]\(#,##0\)">
                  <c:v>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85-4F5D-9582-A30D28D6A41B}"/>
            </c:ext>
          </c:extLst>
        </c:ser>
        <c:ser>
          <c:idx val="3"/>
          <c:order val="3"/>
          <c:tx>
            <c:strRef>
              <c:f>EVOLADLY!$A$50</c:f>
              <c:strCache>
                <c:ptCount val="1"/>
                <c:pt idx="0">
                  <c:v>Drôme-Ardèche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EVOLADLY!$B$50:$E$50</c:f>
              <c:numCache>
                <c:formatCode>#,##0</c:formatCode>
                <c:ptCount val="4"/>
                <c:pt idx="0" formatCode="0">
                  <c:v>1253</c:v>
                </c:pt>
                <c:pt idx="1">
                  <c:v>1521</c:v>
                </c:pt>
                <c:pt idx="2">
                  <c:v>901</c:v>
                </c:pt>
                <c:pt idx="3" formatCode="#,##0_);[Red]\(#,##0\)">
                  <c:v>1272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85-4F5D-9582-A30D28D6A41B}"/>
            </c:ext>
          </c:extLst>
        </c:ser>
        <c:ser>
          <c:idx val="4"/>
          <c:order val="4"/>
          <c:tx>
            <c:strRef>
              <c:f>EVOLADLY!$A$51</c:f>
              <c:strCache>
                <c:ptCount val="1"/>
                <c:pt idx="0">
                  <c:v>Isère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EVOLADLY!$B$51:$E$51</c:f>
              <c:numCache>
                <c:formatCode>#,##0</c:formatCode>
                <c:ptCount val="4"/>
                <c:pt idx="0" formatCode="0">
                  <c:v>2631</c:v>
                </c:pt>
                <c:pt idx="1">
                  <c:v>2850</c:v>
                </c:pt>
                <c:pt idx="2">
                  <c:v>1968</c:v>
                </c:pt>
                <c:pt idx="3" formatCode="#,##0_);[Red]\(#,##0\)">
                  <c:v>2682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85-4F5D-9582-A30D28D6A41B}"/>
            </c:ext>
          </c:extLst>
        </c:ser>
        <c:ser>
          <c:idx val="5"/>
          <c:order val="5"/>
          <c:tx>
            <c:strRef>
              <c:f>EVOLADLY!$A$52</c:f>
              <c:strCache>
                <c:ptCount val="1"/>
                <c:pt idx="0">
                  <c:v>Loire-Haute-Loire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EVOLADLY!$B$52:$E$52</c:f>
              <c:numCache>
                <c:formatCode>#,##0</c:formatCode>
                <c:ptCount val="4"/>
                <c:pt idx="0" formatCode="0">
                  <c:v>2269</c:v>
                </c:pt>
                <c:pt idx="1">
                  <c:v>2423</c:v>
                </c:pt>
                <c:pt idx="2">
                  <c:v>1574</c:v>
                </c:pt>
                <c:pt idx="3" formatCode="#,##0_);[Red]\(#,##0\)">
                  <c:v>2125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85-4F5D-9582-A30D28D6A41B}"/>
            </c:ext>
          </c:extLst>
        </c:ser>
        <c:ser>
          <c:idx val="6"/>
          <c:order val="6"/>
          <c:tx>
            <c:strRef>
              <c:f>EVOLADLY!$A$53</c:f>
              <c:strCache>
                <c:ptCount val="1"/>
                <c:pt idx="0">
                  <c:v>Puy-de-Dôme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EVOLADLY!$B$53:$E$53</c:f>
              <c:numCache>
                <c:formatCode>#,##0</c:formatCode>
                <c:ptCount val="4"/>
                <c:pt idx="0" formatCode="0">
                  <c:v>1620</c:v>
                </c:pt>
                <c:pt idx="1">
                  <c:v>1690</c:v>
                </c:pt>
                <c:pt idx="2">
                  <c:v>1218</c:v>
                </c:pt>
                <c:pt idx="3" formatCode="#,##0_);[Red]\(#,##0\)">
                  <c:v>1513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585-4F5D-9582-A30D28D6A41B}"/>
            </c:ext>
          </c:extLst>
        </c:ser>
        <c:ser>
          <c:idx val="7"/>
          <c:order val="7"/>
          <c:tx>
            <c:strRef>
              <c:f>EVOLADLY!$A$54</c:f>
              <c:strCache>
                <c:ptCount val="1"/>
                <c:pt idx="0">
                  <c:v>Rhône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EVOLADLY!$B$54:$E$54</c:f>
              <c:numCache>
                <c:formatCode>#,##0</c:formatCode>
                <c:ptCount val="4"/>
                <c:pt idx="0" formatCode="0">
                  <c:v>5024</c:v>
                </c:pt>
                <c:pt idx="1">
                  <c:v>5507</c:v>
                </c:pt>
                <c:pt idx="2">
                  <c:v>3256</c:v>
                </c:pt>
                <c:pt idx="3" formatCode="#,##0_);[Red]\(#,##0\)">
                  <c:v>4461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585-4F5D-9582-A30D28D6A41B}"/>
            </c:ext>
          </c:extLst>
        </c:ser>
        <c:ser>
          <c:idx val="8"/>
          <c:order val="8"/>
          <c:tx>
            <c:strRef>
              <c:f>EVOLADLY!$A$55</c:f>
              <c:strCache>
                <c:ptCount val="1"/>
                <c:pt idx="0">
                  <c:v>Savoie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EVOLADLY!$B$55:$E$55</c:f>
              <c:numCache>
                <c:formatCode>#,##0</c:formatCode>
                <c:ptCount val="4"/>
                <c:pt idx="0" formatCode="0">
                  <c:v>1102</c:v>
                </c:pt>
                <c:pt idx="1">
                  <c:v>1157</c:v>
                </c:pt>
                <c:pt idx="2">
                  <c:v>477</c:v>
                </c:pt>
                <c:pt idx="3" formatCode="#,##0_);[Red]\(#,##0\)">
                  <c:v>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585-4F5D-9582-A30D28D6A41B}"/>
            </c:ext>
          </c:extLst>
        </c:ser>
        <c:ser>
          <c:idx val="9"/>
          <c:order val="9"/>
          <c:tx>
            <c:strRef>
              <c:f>EVOLADLY!$A$56</c:f>
              <c:strCache>
                <c:ptCount val="1"/>
                <c:pt idx="0">
                  <c:v>Haute-Savoie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EVOLADLY!$B$56:$E$56</c:f>
              <c:numCache>
                <c:formatCode>#,##0</c:formatCode>
                <c:ptCount val="4"/>
                <c:pt idx="0" formatCode="0">
                  <c:v>1450</c:v>
                </c:pt>
                <c:pt idx="1">
                  <c:v>1427</c:v>
                </c:pt>
                <c:pt idx="2">
                  <c:v>1142</c:v>
                </c:pt>
                <c:pt idx="3" formatCode="#,##0_);[Red]\(#,##0\)">
                  <c:v>1319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585-4F5D-9582-A30D28D6A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994303"/>
        <c:axId val="1575988895"/>
      </c:lineChart>
      <c:catAx>
        <c:axId val="1575994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75988895"/>
        <c:crosses val="autoZero"/>
        <c:auto val="1"/>
        <c:lblAlgn val="ctr"/>
        <c:lblOffset val="100"/>
        <c:noMultiLvlLbl val="0"/>
      </c:catAx>
      <c:valAx>
        <c:axId val="1575988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75994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EVOLADLY!$A$57</c:f>
              <c:strCache>
                <c:ptCount val="1"/>
                <c:pt idx="0">
                  <c:v>AURA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EVOLADLY!$B$57:$E$57</c:f>
              <c:numCache>
                <c:formatCode>#,##0</c:formatCode>
                <c:ptCount val="4"/>
                <c:pt idx="0">
                  <c:v>17395</c:v>
                </c:pt>
                <c:pt idx="1">
                  <c:v>18738</c:v>
                </c:pt>
                <c:pt idx="2">
                  <c:v>12081</c:v>
                </c:pt>
                <c:pt idx="3">
                  <c:v>16222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46-49EB-B9E3-E4A0CE897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462431"/>
        <c:axId val="1568461183"/>
      </c:lineChart>
      <c:catAx>
        <c:axId val="15684624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461183"/>
        <c:crosses val="autoZero"/>
        <c:auto val="1"/>
        <c:lblAlgn val="ctr"/>
        <c:lblOffset val="100"/>
        <c:noMultiLvlLbl val="0"/>
      </c:catAx>
      <c:valAx>
        <c:axId val="1568461183"/>
        <c:scaling>
          <c:orientation val="minMax"/>
          <c:min val="1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462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Comparaison</a:t>
            </a:r>
            <a:r>
              <a:rPr lang="fr-FR" baseline="0"/>
              <a:t> des Licences Promos / Trads / Toutes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EVOLADLY!$A$15</c:f>
              <c:strCache>
                <c:ptCount val="1"/>
                <c:pt idx="0">
                  <c:v>AURA TRADS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EVOLADLY!$B$15:$E$15</c:f>
              <c:numCache>
                <c:formatCode>#,##0</c:formatCode>
                <c:ptCount val="4"/>
                <c:pt idx="0">
                  <c:v>10092</c:v>
                </c:pt>
                <c:pt idx="1">
                  <c:v>10007</c:v>
                </c:pt>
                <c:pt idx="2">
                  <c:v>7402</c:v>
                </c:pt>
                <c:pt idx="3" formatCode="#,##0_);[Red]\(#,##0\)">
                  <c:v>8793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FF-43CF-98AB-DD236968B84F}"/>
            </c:ext>
          </c:extLst>
        </c:ser>
        <c:ser>
          <c:idx val="1"/>
          <c:order val="1"/>
          <c:tx>
            <c:strRef>
              <c:f>EVOLADLY!$A$36</c:f>
              <c:strCache>
                <c:ptCount val="1"/>
                <c:pt idx="0">
                  <c:v>AURA PROMOS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EVOLADLY!$B$36:$E$36</c:f>
              <c:numCache>
                <c:formatCode>#,##0</c:formatCode>
                <c:ptCount val="4"/>
                <c:pt idx="0">
                  <c:v>7303</c:v>
                </c:pt>
                <c:pt idx="1">
                  <c:v>8731</c:v>
                </c:pt>
                <c:pt idx="2">
                  <c:v>4679</c:v>
                </c:pt>
                <c:pt idx="3" formatCode="General">
                  <c:v>7429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FF-43CF-98AB-DD236968B84F}"/>
            </c:ext>
          </c:extLst>
        </c:ser>
        <c:ser>
          <c:idx val="2"/>
          <c:order val="2"/>
          <c:tx>
            <c:strRef>
              <c:f>EVOLADLY!$A$57</c:f>
              <c:strCache>
                <c:ptCount val="1"/>
                <c:pt idx="0">
                  <c:v>AURA 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EVOLADLY!$B$57:$E$57</c:f>
              <c:numCache>
                <c:formatCode>#,##0</c:formatCode>
                <c:ptCount val="4"/>
                <c:pt idx="0">
                  <c:v>17395</c:v>
                </c:pt>
                <c:pt idx="1">
                  <c:v>18738</c:v>
                </c:pt>
                <c:pt idx="2">
                  <c:v>12081</c:v>
                </c:pt>
                <c:pt idx="3">
                  <c:v>16222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FF-43CF-98AB-DD236968B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473951"/>
        <c:axId val="1432472287"/>
      </c:lineChart>
      <c:catAx>
        <c:axId val="14324739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2472287"/>
        <c:crosses val="autoZero"/>
        <c:auto val="1"/>
        <c:lblAlgn val="ctr"/>
        <c:lblOffset val="100"/>
        <c:noMultiLvlLbl val="0"/>
      </c:catAx>
      <c:valAx>
        <c:axId val="1432472287"/>
        <c:scaling>
          <c:orientation val="minMax"/>
          <c:min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2473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293306</xdr:colOff>
      <xdr:row>0</xdr:row>
      <xdr:rowOff>261861</xdr:rowOff>
    </xdr:from>
    <xdr:to>
      <xdr:col>39</xdr:col>
      <xdr:colOff>340450</xdr:colOff>
      <xdr:row>18</xdr:row>
      <xdr:rowOff>77014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BB976528-3814-4F50-A89E-CE2D8DFE2C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389860</xdr:colOff>
      <xdr:row>0</xdr:row>
      <xdr:rowOff>248093</xdr:rowOff>
    </xdr:from>
    <xdr:to>
      <xdr:col>17</xdr:col>
      <xdr:colOff>1100666</xdr:colOff>
      <xdr:row>57</xdr:row>
      <xdr:rowOff>21166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1402AC7A-396E-4F57-96C1-84AFA3CC15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1583068</xdr:colOff>
      <xdr:row>0</xdr:row>
      <xdr:rowOff>265617</xdr:rowOff>
    </xdr:from>
    <xdr:to>
      <xdr:col>19</xdr:col>
      <xdr:colOff>1845929</xdr:colOff>
      <xdr:row>57</xdr:row>
      <xdr:rowOff>21166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2581AC84-F53D-4B96-BE20-D0C28FDF8A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282815</xdr:colOff>
      <xdr:row>19</xdr:row>
      <xdr:rowOff>137099</xdr:rowOff>
    </xdr:from>
    <xdr:to>
      <xdr:col>39</xdr:col>
      <xdr:colOff>312909</xdr:colOff>
      <xdr:row>41</xdr:row>
      <xdr:rowOff>162447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73477E5-A361-4445-8A9E-9F93D4DB59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162957</xdr:colOff>
      <xdr:row>0</xdr:row>
      <xdr:rowOff>279655</xdr:rowOff>
    </xdr:from>
    <xdr:to>
      <xdr:col>27</xdr:col>
      <xdr:colOff>430220</xdr:colOff>
      <xdr:row>57</xdr:row>
      <xdr:rowOff>63500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9EED7669-4387-43A9-8F35-DE4AA2B693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282816</xdr:colOff>
      <xdr:row>42</xdr:row>
      <xdr:rowOff>117462</xdr:rowOff>
    </xdr:from>
    <xdr:to>
      <xdr:col>39</xdr:col>
      <xdr:colOff>331271</xdr:colOff>
      <xdr:row>66</xdr:row>
      <xdr:rowOff>12750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DD40CE41-1D43-43F2-B826-F7C521E954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388905</xdr:colOff>
      <xdr:row>60</xdr:row>
      <xdr:rowOff>126640</xdr:rowOff>
    </xdr:from>
    <xdr:to>
      <xdr:col>18</xdr:col>
      <xdr:colOff>486834</xdr:colOff>
      <xdr:row>100</xdr:row>
      <xdr:rowOff>148166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876F7B52-EB5C-474C-B705-31D6B5C327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zoomScale="45" zoomScaleNormal="45" workbookViewId="0">
      <selection activeCell="R11" sqref="R11"/>
    </sheetView>
  </sheetViews>
  <sheetFormatPr baseColWidth="10" defaultRowHeight="13.2"/>
  <cols>
    <col min="1" max="1" width="19.33203125" customWidth="1"/>
    <col min="2" max="4" width="12" customWidth="1"/>
    <col min="5" max="5" width="9.6640625" customWidth="1"/>
    <col min="6" max="6" width="12.21875" customWidth="1"/>
    <col min="7" max="7" width="8.88671875" customWidth="1"/>
    <col min="8" max="8" width="10.5546875" customWidth="1"/>
    <col min="9" max="9" width="9.109375" customWidth="1"/>
    <col min="18" max="18" width="79" customWidth="1"/>
    <col min="19" max="19" width="11.5546875" customWidth="1"/>
    <col min="20" max="20" width="29.77734375" customWidth="1"/>
    <col min="21" max="21" width="19.6640625" customWidth="1"/>
    <col min="22" max="22" width="13.88671875" customWidth="1"/>
  </cols>
  <sheetData>
    <row r="1" spans="1:9" ht="97.2" customHeight="1"/>
    <row r="2" spans="1:9" ht="17.399999999999999">
      <c r="A2" s="1" t="s">
        <v>20</v>
      </c>
      <c r="B2" s="1"/>
      <c r="C2" s="1"/>
    </row>
    <row r="3" spans="1:9" ht="6" customHeight="1"/>
    <row r="4" spans="1:9" ht="13.8">
      <c r="A4" s="2"/>
      <c r="B4" s="7" t="s">
        <v>26</v>
      </c>
      <c r="C4" s="7" t="s">
        <v>25</v>
      </c>
      <c r="D4" s="24" t="s">
        <v>24</v>
      </c>
      <c r="E4" s="24" t="s">
        <v>23</v>
      </c>
      <c r="F4" s="25" t="s">
        <v>12</v>
      </c>
      <c r="G4" s="3" t="s">
        <v>10</v>
      </c>
      <c r="H4" s="3" t="s">
        <v>11</v>
      </c>
      <c r="I4" s="3" t="s">
        <v>10</v>
      </c>
    </row>
    <row r="5" spans="1:9" ht="13.8">
      <c r="A5" s="6" t="s">
        <v>0</v>
      </c>
      <c r="B5" s="12">
        <v>679</v>
      </c>
      <c r="C5" s="12">
        <v>691</v>
      </c>
      <c r="D5" s="17">
        <v>542</v>
      </c>
      <c r="E5" s="27">
        <v>611</v>
      </c>
      <c r="F5" s="15">
        <f>E5-D5</f>
        <v>69</v>
      </c>
      <c r="G5" s="16">
        <f>(E5-D5)/D5</f>
        <v>0.12730627306273062</v>
      </c>
      <c r="H5" s="4">
        <f>E5-B5</f>
        <v>-68</v>
      </c>
      <c r="I5" s="10">
        <f>(E5-B5)/B5</f>
        <v>-0.10014727540500737</v>
      </c>
    </row>
    <row r="6" spans="1:9" ht="13.8">
      <c r="A6" s="6" t="s">
        <v>6</v>
      </c>
      <c r="B6" s="12">
        <v>489</v>
      </c>
      <c r="C6" s="12">
        <v>466</v>
      </c>
      <c r="D6" s="17">
        <v>373</v>
      </c>
      <c r="E6" s="27">
        <v>437</v>
      </c>
      <c r="F6" s="15">
        <f t="shared" ref="F6:F15" si="0">E6-D6</f>
        <v>64</v>
      </c>
      <c r="G6" s="16">
        <f t="shared" ref="G6:G15" si="1">(E6-D6)/D6</f>
        <v>0.17158176943699732</v>
      </c>
      <c r="H6" s="4">
        <f t="shared" ref="H6:H15" si="2">E6-B6</f>
        <v>-52</v>
      </c>
      <c r="I6" s="10">
        <f t="shared" ref="I6:I15" si="3">(E6-B6)/B6</f>
        <v>-0.10633946830265849</v>
      </c>
    </row>
    <row r="7" spans="1:9" ht="13.8">
      <c r="A7" s="6" t="s">
        <v>7</v>
      </c>
      <c r="B7" s="12">
        <v>180</v>
      </c>
      <c r="C7" s="12">
        <v>170</v>
      </c>
      <c r="D7" s="17">
        <v>126</v>
      </c>
      <c r="E7" s="27">
        <v>151</v>
      </c>
      <c r="F7" s="15">
        <f t="shared" si="0"/>
        <v>25</v>
      </c>
      <c r="G7" s="16">
        <f t="shared" si="1"/>
        <v>0.1984126984126984</v>
      </c>
      <c r="H7" s="4">
        <f t="shared" si="2"/>
        <v>-29</v>
      </c>
      <c r="I7" s="10">
        <f t="shared" si="3"/>
        <v>-0.16111111111111112</v>
      </c>
    </row>
    <row r="8" spans="1:9" ht="13.8">
      <c r="A8" s="6" t="s">
        <v>1</v>
      </c>
      <c r="B8" s="12">
        <v>722</v>
      </c>
      <c r="C8" s="12">
        <v>732</v>
      </c>
      <c r="D8" s="17">
        <v>601</v>
      </c>
      <c r="E8" s="27">
        <v>689</v>
      </c>
      <c r="F8" s="15">
        <f t="shared" si="0"/>
        <v>88</v>
      </c>
      <c r="G8" s="16">
        <f t="shared" si="1"/>
        <v>0.1464226289517471</v>
      </c>
      <c r="H8" s="4">
        <f t="shared" si="2"/>
        <v>-33</v>
      </c>
      <c r="I8" s="10">
        <f t="shared" si="3"/>
        <v>-4.5706371191135735E-2</v>
      </c>
    </row>
    <row r="9" spans="1:9" ht="13.8">
      <c r="A9" s="6" t="s">
        <v>2</v>
      </c>
      <c r="B9" s="12">
        <v>1350</v>
      </c>
      <c r="C9" s="12">
        <v>1344</v>
      </c>
      <c r="D9" s="17">
        <v>1045</v>
      </c>
      <c r="E9" s="27">
        <v>1265</v>
      </c>
      <c r="F9" s="15">
        <f t="shared" si="0"/>
        <v>220</v>
      </c>
      <c r="G9" s="16">
        <f t="shared" si="1"/>
        <v>0.21052631578947367</v>
      </c>
      <c r="H9" s="4">
        <f t="shared" si="2"/>
        <v>-85</v>
      </c>
      <c r="I9" s="10">
        <f t="shared" si="3"/>
        <v>-6.2962962962962957E-2</v>
      </c>
    </row>
    <row r="10" spans="1:9" ht="13.8">
      <c r="A10" s="6" t="s">
        <v>9</v>
      </c>
      <c r="B10" s="12">
        <v>1505</v>
      </c>
      <c r="C10" s="12">
        <v>1535</v>
      </c>
      <c r="D10" s="17">
        <v>1181</v>
      </c>
      <c r="E10" s="27">
        <v>1348</v>
      </c>
      <c r="F10" s="15">
        <f t="shared" si="0"/>
        <v>167</v>
      </c>
      <c r="G10" s="16">
        <f t="shared" si="1"/>
        <v>0.14140558848433532</v>
      </c>
      <c r="H10" s="4">
        <f t="shared" si="2"/>
        <v>-157</v>
      </c>
      <c r="I10" s="10">
        <f t="shared" si="3"/>
        <v>-0.10431893687707641</v>
      </c>
    </row>
    <row r="11" spans="1:9" ht="13.8">
      <c r="A11" s="6" t="s">
        <v>8</v>
      </c>
      <c r="B11" s="12">
        <v>1233</v>
      </c>
      <c r="C11" s="12">
        <v>1256</v>
      </c>
      <c r="D11" s="17">
        <v>973</v>
      </c>
      <c r="E11" s="27">
        <v>1085</v>
      </c>
      <c r="F11" s="15">
        <f t="shared" si="0"/>
        <v>112</v>
      </c>
      <c r="G11" s="16">
        <f t="shared" si="1"/>
        <v>0.11510791366906475</v>
      </c>
      <c r="H11" s="4">
        <f t="shared" si="2"/>
        <v>-148</v>
      </c>
      <c r="I11" s="10">
        <f t="shared" si="3"/>
        <v>-0.12003244120032441</v>
      </c>
    </row>
    <row r="12" spans="1:9" ht="13.8">
      <c r="A12" s="6" t="s">
        <v>3</v>
      </c>
      <c r="B12" s="12">
        <v>2685</v>
      </c>
      <c r="C12" s="12">
        <v>2609</v>
      </c>
      <c r="D12" s="17">
        <v>1612</v>
      </c>
      <c r="E12" s="27">
        <v>2235</v>
      </c>
      <c r="F12" s="15">
        <f t="shared" si="0"/>
        <v>623</v>
      </c>
      <c r="G12" s="16">
        <f t="shared" si="1"/>
        <v>0.38647642679900746</v>
      </c>
      <c r="H12" s="4">
        <f t="shared" si="2"/>
        <v>-450</v>
      </c>
      <c r="I12" s="10">
        <f t="shared" si="3"/>
        <v>-0.16759776536312848</v>
      </c>
    </row>
    <row r="13" spans="1:9" ht="13.8">
      <c r="A13" s="6" t="s">
        <v>4</v>
      </c>
      <c r="B13" s="12">
        <v>391</v>
      </c>
      <c r="C13" s="12">
        <v>396</v>
      </c>
      <c r="D13" s="17">
        <v>310</v>
      </c>
      <c r="E13" s="27">
        <v>311</v>
      </c>
      <c r="F13" s="4">
        <f t="shared" si="0"/>
        <v>1</v>
      </c>
      <c r="G13" s="10">
        <f t="shared" si="1"/>
        <v>3.2258064516129032E-3</v>
      </c>
      <c r="H13" s="4">
        <f t="shared" si="2"/>
        <v>-80</v>
      </c>
      <c r="I13" s="10">
        <f t="shared" si="3"/>
        <v>-0.20460358056265984</v>
      </c>
    </row>
    <row r="14" spans="1:9" ht="13.8">
      <c r="A14" s="6" t="s">
        <v>5</v>
      </c>
      <c r="B14" s="12">
        <v>858</v>
      </c>
      <c r="C14" s="12">
        <v>808</v>
      </c>
      <c r="D14" s="17">
        <v>639</v>
      </c>
      <c r="E14" s="27">
        <v>661</v>
      </c>
      <c r="F14" s="4">
        <f t="shared" si="0"/>
        <v>22</v>
      </c>
      <c r="G14" s="10">
        <f t="shared" si="1"/>
        <v>3.4428794992175271E-2</v>
      </c>
      <c r="H14" s="4">
        <f t="shared" si="2"/>
        <v>-197</v>
      </c>
      <c r="I14" s="10">
        <f t="shared" si="3"/>
        <v>-0.2296037296037296</v>
      </c>
    </row>
    <row r="15" spans="1:9" ht="13.8">
      <c r="A15" s="6" t="s">
        <v>18</v>
      </c>
      <c r="B15" s="9">
        <f>SUM(B5:B14)</f>
        <v>10092</v>
      </c>
      <c r="C15" s="9">
        <f>SUM(C5:C14)</f>
        <v>10007</v>
      </c>
      <c r="D15" s="20">
        <f>SUM(D5:D14)</f>
        <v>7402</v>
      </c>
      <c r="E15" s="21">
        <f>E5+E6+E7+E8+E9+E10+E11+E12+E13+E14</f>
        <v>8793</v>
      </c>
      <c r="F15" s="22">
        <f t="shared" si="0"/>
        <v>1391</v>
      </c>
      <c r="G15" s="23">
        <f t="shared" si="1"/>
        <v>0.18792218319373141</v>
      </c>
      <c r="H15" s="5">
        <f t="shared" si="2"/>
        <v>-1299</v>
      </c>
      <c r="I15" s="11">
        <f t="shared" si="3"/>
        <v>-0.12871581450653982</v>
      </c>
    </row>
    <row r="16" spans="1:9" ht="13.5" customHeight="1"/>
    <row r="17" spans="1:9" ht="13.5" customHeight="1"/>
    <row r="18" spans="1:9" ht="13.5" customHeight="1"/>
    <row r="19" spans="1:9" ht="13.5" customHeight="1"/>
    <row r="20" spans="1:9" ht="13.5" customHeight="1"/>
    <row r="21" spans="1:9" ht="13.5" customHeight="1"/>
    <row r="22" spans="1:9" ht="13.5" customHeight="1"/>
    <row r="23" spans="1:9" ht="17.399999999999999">
      <c r="A23" s="1" t="s">
        <v>21</v>
      </c>
    </row>
    <row r="24" spans="1:9" ht="7.5" customHeight="1"/>
    <row r="25" spans="1:9" ht="13.8">
      <c r="A25" s="2"/>
      <c r="B25" s="7" t="s">
        <v>26</v>
      </c>
      <c r="C25" s="7" t="s">
        <v>25</v>
      </c>
      <c r="D25" s="24" t="s">
        <v>24</v>
      </c>
      <c r="E25" s="24" t="s">
        <v>15</v>
      </c>
      <c r="F25" s="25" t="s">
        <v>12</v>
      </c>
      <c r="G25" s="3" t="s">
        <v>10</v>
      </c>
      <c r="H25" s="3" t="s">
        <v>11</v>
      </c>
      <c r="I25" s="3" t="s">
        <v>10</v>
      </c>
    </row>
    <row r="26" spans="1:9" ht="13.8">
      <c r="A26" s="6" t="s">
        <v>0</v>
      </c>
      <c r="B26" s="12">
        <v>381</v>
      </c>
      <c r="C26" s="12">
        <v>464</v>
      </c>
      <c r="D26" s="17">
        <v>305</v>
      </c>
      <c r="E26" s="27">
        <v>475</v>
      </c>
      <c r="F26" s="15">
        <f>E26-D26</f>
        <v>170</v>
      </c>
      <c r="G26" s="16">
        <f>(E26-D26)/D26</f>
        <v>0.55737704918032782</v>
      </c>
      <c r="H26" s="15">
        <f>E26-B26</f>
        <v>94</v>
      </c>
      <c r="I26" s="16">
        <f>(E26-B26)/B26</f>
        <v>0.24671916010498687</v>
      </c>
    </row>
    <row r="27" spans="1:9" ht="13.8">
      <c r="A27" s="6" t="s">
        <v>6</v>
      </c>
      <c r="B27" s="12">
        <v>231</v>
      </c>
      <c r="C27" s="12">
        <v>268</v>
      </c>
      <c r="D27" s="17">
        <v>127</v>
      </c>
      <c r="E27" s="27">
        <v>244</v>
      </c>
      <c r="F27" s="15">
        <f t="shared" ref="F27:F36" si="4">E27-D27</f>
        <v>117</v>
      </c>
      <c r="G27" s="16">
        <f t="shared" ref="G27:G36" si="5">(E27-D27)/D27</f>
        <v>0.92125984251968507</v>
      </c>
      <c r="H27" s="15">
        <f t="shared" ref="H27:H36" si="6">E27-B27</f>
        <v>13</v>
      </c>
      <c r="I27" s="16">
        <f t="shared" ref="I27:I36" si="7">(E27-B27)/B27</f>
        <v>5.627705627705628E-2</v>
      </c>
    </row>
    <row r="28" spans="1:9" ht="13.8">
      <c r="A28" s="6" t="s">
        <v>7</v>
      </c>
      <c r="B28" s="12">
        <v>86</v>
      </c>
      <c r="C28" s="12">
        <v>104</v>
      </c>
      <c r="D28" s="17">
        <v>72</v>
      </c>
      <c r="E28" s="27">
        <v>115</v>
      </c>
      <c r="F28" s="15">
        <f t="shared" si="4"/>
        <v>43</v>
      </c>
      <c r="G28" s="16">
        <f t="shared" si="5"/>
        <v>0.59722222222222221</v>
      </c>
      <c r="H28" s="15">
        <f t="shared" si="6"/>
        <v>29</v>
      </c>
      <c r="I28" s="16">
        <f t="shared" si="7"/>
        <v>0.33720930232558138</v>
      </c>
    </row>
    <row r="29" spans="1:9" ht="13.8">
      <c r="A29" s="6" t="s">
        <v>1</v>
      </c>
      <c r="B29" s="12">
        <v>531</v>
      </c>
      <c r="C29" s="12">
        <v>789</v>
      </c>
      <c r="D29" s="17">
        <v>300</v>
      </c>
      <c r="E29" s="27">
        <v>583</v>
      </c>
      <c r="F29" s="15">
        <f t="shared" si="4"/>
        <v>283</v>
      </c>
      <c r="G29" s="16">
        <f t="shared" si="5"/>
        <v>0.94333333333333336</v>
      </c>
      <c r="H29" s="15">
        <f t="shared" si="6"/>
        <v>52</v>
      </c>
      <c r="I29" s="16">
        <f t="shared" si="7"/>
        <v>9.7928436911487754E-2</v>
      </c>
    </row>
    <row r="30" spans="1:9" ht="13.8">
      <c r="A30" s="6" t="s">
        <v>2</v>
      </c>
      <c r="B30" s="12">
        <v>1281</v>
      </c>
      <c r="C30" s="12">
        <v>1506</v>
      </c>
      <c r="D30" s="17">
        <v>923</v>
      </c>
      <c r="E30" s="27">
        <v>1417</v>
      </c>
      <c r="F30" s="15">
        <f t="shared" si="4"/>
        <v>494</v>
      </c>
      <c r="G30" s="16">
        <f t="shared" si="5"/>
        <v>0.53521126760563376</v>
      </c>
      <c r="H30" s="15">
        <f t="shared" si="6"/>
        <v>136</v>
      </c>
      <c r="I30" s="16">
        <f t="shared" si="7"/>
        <v>0.10616705698672912</v>
      </c>
    </row>
    <row r="31" spans="1:9" ht="13.8">
      <c r="A31" s="6" t="s">
        <v>9</v>
      </c>
      <c r="B31" s="12">
        <v>764</v>
      </c>
      <c r="C31" s="12">
        <v>888</v>
      </c>
      <c r="D31" s="17">
        <v>393</v>
      </c>
      <c r="E31" s="27">
        <v>777</v>
      </c>
      <c r="F31" s="15">
        <f t="shared" si="4"/>
        <v>384</v>
      </c>
      <c r="G31" s="16">
        <f t="shared" si="5"/>
        <v>0.97709923664122134</v>
      </c>
      <c r="H31" s="15">
        <f t="shared" si="6"/>
        <v>13</v>
      </c>
      <c r="I31" s="16">
        <f t="shared" si="7"/>
        <v>1.7015706806282723E-2</v>
      </c>
    </row>
    <row r="32" spans="1:9" ht="13.8">
      <c r="A32" s="6" t="s">
        <v>8</v>
      </c>
      <c r="B32" s="12">
        <v>387</v>
      </c>
      <c r="C32" s="12">
        <v>434</v>
      </c>
      <c r="D32" s="17">
        <v>245</v>
      </c>
      <c r="E32" s="27">
        <v>428</v>
      </c>
      <c r="F32" s="15">
        <f t="shared" si="4"/>
        <v>183</v>
      </c>
      <c r="G32" s="16">
        <f t="shared" si="5"/>
        <v>0.74693877551020404</v>
      </c>
      <c r="H32" s="15">
        <f t="shared" si="6"/>
        <v>41</v>
      </c>
      <c r="I32" s="16">
        <f t="shared" si="7"/>
        <v>0.10594315245478036</v>
      </c>
    </row>
    <row r="33" spans="1:9" ht="13.8">
      <c r="A33" s="6" t="s">
        <v>3</v>
      </c>
      <c r="B33" s="12">
        <v>2339</v>
      </c>
      <c r="C33" s="12">
        <v>2898</v>
      </c>
      <c r="D33" s="17">
        <v>1644</v>
      </c>
      <c r="E33" s="27">
        <v>2226</v>
      </c>
      <c r="F33" s="15">
        <f t="shared" si="4"/>
        <v>582</v>
      </c>
      <c r="G33" s="16">
        <f t="shared" si="5"/>
        <v>0.354014598540146</v>
      </c>
      <c r="H33" s="4">
        <f t="shared" si="6"/>
        <v>-113</v>
      </c>
      <c r="I33" s="10">
        <f t="shared" si="7"/>
        <v>-4.8311244121419412E-2</v>
      </c>
    </row>
    <row r="34" spans="1:9" ht="13.8">
      <c r="A34" s="6" t="s">
        <v>4</v>
      </c>
      <c r="B34" s="12">
        <v>711</v>
      </c>
      <c r="C34" s="12">
        <v>761</v>
      </c>
      <c r="D34" s="17">
        <v>167</v>
      </c>
      <c r="E34" s="27">
        <v>506</v>
      </c>
      <c r="F34" s="15">
        <f t="shared" si="4"/>
        <v>339</v>
      </c>
      <c r="G34" s="16">
        <f t="shared" si="5"/>
        <v>2.0299401197604792</v>
      </c>
      <c r="H34" s="4">
        <f t="shared" si="6"/>
        <v>-205</v>
      </c>
      <c r="I34" s="10">
        <f t="shared" si="7"/>
        <v>-0.28832630098452883</v>
      </c>
    </row>
    <row r="35" spans="1:9" ht="13.8">
      <c r="A35" s="6" t="s">
        <v>5</v>
      </c>
      <c r="B35" s="12">
        <v>592</v>
      </c>
      <c r="C35" s="12">
        <v>619</v>
      </c>
      <c r="D35" s="17">
        <v>503</v>
      </c>
      <c r="E35" s="27">
        <v>658</v>
      </c>
      <c r="F35" s="15">
        <f t="shared" si="4"/>
        <v>155</v>
      </c>
      <c r="G35" s="16">
        <f t="shared" si="5"/>
        <v>0.30815109343936381</v>
      </c>
      <c r="H35" s="15">
        <f t="shared" si="6"/>
        <v>66</v>
      </c>
      <c r="I35" s="16">
        <f t="shared" si="7"/>
        <v>0.11148648648648649</v>
      </c>
    </row>
    <row r="36" spans="1:9" ht="13.8">
      <c r="A36" s="6" t="s">
        <v>19</v>
      </c>
      <c r="B36" s="9">
        <f>SUM(B26:B35)</f>
        <v>7303</v>
      </c>
      <c r="C36" s="9">
        <f>SUM(C26:C35)</f>
        <v>8731</v>
      </c>
      <c r="D36" s="20">
        <f>SUM(D26:D35)</f>
        <v>4679</v>
      </c>
      <c r="E36" s="26">
        <f>SUM(E26:E35)</f>
        <v>7429</v>
      </c>
      <c r="F36" s="22">
        <f t="shared" si="4"/>
        <v>2750</v>
      </c>
      <c r="G36" s="14">
        <f t="shared" si="5"/>
        <v>0.58773242145757643</v>
      </c>
      <c r="H36" s="13">
        <f t="shared" si="6"/>
        <v>126</v>
      </c>
      <c r="I36" s="14">
        <f t="shared" si="7"/>
        <v>1.725318362316856E-2</v>
      </c>
    </row>
    <row r="37" spans="1:9" ht="15.75" customHeight="1"/>
    <row r="38" spans="1:9" ht="15.75" customHeight="1"/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7.399999999999999">
      <c r="A44" s="1" t="s">
        <v>22</v>
      </c>
    </row>
    <row r="46" spans="1:9" ht="13.8">
      <c r="A46" s="2"/>
      <c r="B46" s="7" t="s">
        <v>16</v>
      </c>
      <c r="C46" s="7" t="s">
        <v>14</v>
      </c>
      <c r="D46" s="7" t="s">
        <v>13</v>
      </c>
      <c r="E46" s="7" t="s">
        <v>15</v>
      </c>
      <c r="F46" s="3" t="s">
        <v>12</v>
      </c>
      <c r="G46" s="3" t="s">
        <v>10</v>
      </c>
      <c r="H46" s="3" t="s">
        <v>11</v>
      </c>
      <c r="I46" s="3" t="s">
        <v>10</v>
      </c>
    </row>
    <row r="47" spans="1:9" ht="13.8">
      <c r="A47" s="6" t="s">
        <v>0</v>
      </c>
      <c r="B47" s="8">
        <f t="shared" ref="B47:E56" si="8">B5+B26</f>
        <v>1060</v>
      </c>
      <c r="C47" s="17">
        <f t="shared" si="8"/>
        <v>1155</v>
      </c>
      <c r="D47" s="17">
        <f t="shared" si="8"/>
        <v>847</v>
      </c>
      <c r="E47" s="19">
        <f t="shared" si="8"/>
        <v>1086</v>
      </c>
      <c r="F47" s="15">
        <f>E47-D47</f>
        <v>239</v>
      </c>
      <c r="G47" s="16">
        <f>(E47-D47)/D47</f>
        <v>0.28217237308146398</v>
      </c>
      <c r="H47" s="15">
        <f>E47-B47</f>
        <v>26</v>
      </c>
      <c r="I47" s="16">
        <f>(E47-B47)/B47</f>
        <v>2.4528301886792454E-2</v>
      </c>
    </row>
    <row r="48" spans="1:9" ht="13.8">
      <c r="A48" s="6" t="s">
        <v>6</v>
      </c>
      <c r="B48" s="8">
        <f t="shared" si="8"/>
        <v>720</v>
      </c>
      <c r="C48" s="17">
        <f t="shared" si="8"/>
        <v>734</v>
      </c>
      <c r="D48" s="17">
        <f t="shared" si="8"/>
        <v>500</v>
      </c>
      <c r="E48" s="19">
        <f t="shared" si="8"/>
        <v>681</v>
      </c>
      <c r="F48" s="15">
        <f t="shared" ref="F48:F57" si="9">E48-D48</f>
        <v>181</v>
      </c>
      <c r="G48" s="16">
        <f t="shared" ref="G48:G57" si="10">(E48-D48)/D48</f>
        <v>0.36199999999999999</v>
      </c>
      <c r="H48" s="4">
        <f t="shared" ref="H48:H57" si="11">E48-B48</f>
        <v>-39</v>
      </c>
      <c r="I48" s="10">
        <f t="shared" ref="I48:I57" si="12">(E48-B48)/B48</f>
        <v>-5.4166666666666669E-2</v>
      </c>
    </row>
    <row r="49" spans="1:9" ht="13.8">
      <c r="A49" s="6" t="s">
        <v>7</v>
      </c>
      <c r="B49" s="8">
        <f t="shared" si="8"/>
        <v>266</v>
      </c>
      <c r="C49" s="17">
        <f t="shared" si="8"/>
        <v>274</v>
      </c>
      <c r="D49" s="17">
        <f t="shared" si="8"/>
        <v>198</v>
      </c>
      <c r="E49" s="19">
        <f t="shared" si="8"/>
        <v>266</v>
      </c>
      <c r="F49" s="15">
        <f t="shared" si="9"/>
        <v>68</v>
      </c>
      <c r="G49" s="16">
        <f t="shared" si="10"/>
        <v>0.34343434343434343</v>
      </c>
      <c r="H49" s="4">
        <f t="shared" si="11"/>
        <v>0</v>
      </c>
      <c r="I49" s="10">
        <f t="shared" si="12"/>
        <v>0</v>
      </c>
    </row>
    <row r="50" spans="1:9" ht="13.8">
      <c r="A50" s="6" t="s">
        <v>1</v>
      </c>
      <c r="B50" s="8">
        <f t="shared" si="8"/>
        <v>1253</v>
      </c>
      <c r="C50" s="17">
        <f t="shared" si="8"/>
        <v>1521</v>
      </c>
      <c r="D50" s="17">
        <f t="shared" si="8"/>
        <v>901</v>
      </c>
      <c r="E50" s="19">
        <f t="shared" si="8"/>
        <v>1272</v>
      </c>
      <c r="F50" s="15">
        <f t="shared" si="9"/>
        <v>371</v>
      </c>
      <c r="G50" s="16">
        <f t="shared" si="10"/>
        <v>0.41176470588235292</v>
      </c>
      <c r="H50" s="15">
        <f t="shared" si="11"/>
        <v>19</v>
      </c>
      <c r="I50" s="16">
        <f t="shared" si="12"/>
        <v>1.5163607342378291E-2</v>
      </c>
    </row>
    <row r="51" spans="1:9" ht="13.8">
      <c r="A51" s="6" t="s">
        <v>2</v>
      </c>
      <c r="B51" s="8">
        <f t="shared" si="8"/>
        <v>2631</v>
      </c>
      <c r="C51" s="17">
        <f t="shared" si="8"/>
        <v>2850</v>
      </c>
      <c r="D51" s="17">
        <f t="shared" si="8"/>
        <v>1968</v>
      </c>
      <c r="E51" s="19">
        <f t="shared" si="8"/>
        <v>2682</v>
      </c>
      <c r="F51" s="15">
        <f t="shared" si="9"/>
        <v>714</v>
      </c>
      <c r="G51" s="16">
        <f t="shared" si="10"/>
        <v>0.36280487804878048</v>
      </c>
      <c r="H51" s="15">
        <f t="shared" si="11"/>
        <v>51</v>
      </c>
      <c r="I51" s="16">
        <f t="shared" si="12"/>
        <v>1.9384264538198404E-2</v>
      </c>
    </row>
    <row r="52" spans="1:9" ht="13.8">
      <c r="A52" s="6" t="s">
        <v>9</v>
      </c>
      <c r="B52" s="8">
        <f t="shared" si="8"/>
        <v>2269</v>
      </c>
      <c r="C52" s="17">
        <f t="shared" si="8"/>
        <v>2423</v>
      </c>
      <c r="D52" s="17">
        <f t="shared" si="8"/>
        <v>1574</v>
      </c>
      <c r="E52" s="19">
        <f t="shared" si="8"/>
        <v>2125</v>
      </c>
      <c r="F52" s="15">
        <f t="shared" si="9"/>
        <v>551</v>
      </c>
      <c r="G52" s="16">
        <f t="shared" si="10"/>
        <v>0.35006353240152477</v>
      </c>
      <c r="H52" s="4">
        <f t="shared" si="11"/>
        <v>-144</v>
      </c>
      <c r="I52" s="10">
        <f t="shared" si="12"/>
        <v>-6.3464081092992508E-2</v>
      </c>
    </row>
    <row r="53" spans="1:9" ht="13.8">
      <c r="A53" s="6" t="s">
        <v>8</v>
      </c>
      <c r="B53" s="8">
        <f t="shared" si="8"/>
        <v>1620</v>
      </c>
      <c r="C53" s="17">
        <f t="shared" si="8"/>
        <v>1690</v>
      </c>
      <c r="D53" s="17">
        <f t="shared" si="8"/>
        <v>1218</v>
      </c>
      <c r="E53" s="19">
        <f t="shared" si="8"/>
        <v>1513</v>
      </c>
      <c r="F53" s="15">
        <f t="shared" si="9"/>
        <v>295</v>
      </c>
      <c r="G53" s="16">
        <f t="shared" si="10"/>
        <v>0.24220032840722497</v>
      </c>
      <c r="H53" s="4">
        <f t="shared" si="11"/>
        <v>-107</v>
      </c>
      <c r="I53" s="10">
        <f t="shared" si="12"/>
        <v>-6.6049382716049376E-2</v>
      </c>
    </row>
    <row r="54" spans="1:9" ht="13.8">
      <c r="A54" s="6" t="s">
        <v>3</v>
      </c>
      <c r="B54" s="8">
        <f t="shared" si="8"/>
        <v>5024</v>
      </c>
      <c r="C54" s="17">
        <f t="shared" si="8"/>
        <v>5507</v>
      </c>
      <c r="D54" s="17">
        <f t="shared" si="8"/>
        <v>3256</v>
      </c>
      <c r="E54" s="19">
        <f t="shared" si="8"/>
        <v>4461</v>
      </c>
      <c r="F54" s="15">
        <f t="shared" si="9"/>
        <v>1205</v>
      </c>
      <c r="G54" s="16">
        <f t="shared" si="10"/>
        <v>0.3700859950859951</v>
      </c>
      <c r="H54" s="4">
        <f t="shared" si="11"/>
        <v>-563</v>
      </c>
      <c r="I54" s="10">
        <f t="shared" si="12"/>
        <v>-0.11206210191082802</v>
      </c>
    </row>
    <row r="55" spans="1:9" ht="13.8">
      <c r="A55" s="6" t="s">
        <v>4</v>
      </c>
      <c r="B55" s="8">
        <f t="shared" si="8"/>
        <v>1102</v>
      </c>
      <c r="C55" s="17">
        <f t="shared" si="8"/>
        <v>1157</v>
      </c>
      <c r="D55" s="17">
        <f t="shared" si="8"/>
        <v>477</v>
      </c>
      <c r="E55" s="19">
        <f t="shared" si="8"/>
        <v>817</v>
      </c>
      <c r="F55" s="15">
        <f t="shared" si="9"/>
        <v>340</v>
      </c>
      <c r="G55" s="16">
        <f t="shared" si="10"/>
        <v>0.71278825995807127</v>
      </c>
      <c r="H55" s="4">
        <f t="shared" si="11"/>
        <v>-285</v>
      </c>
      <c r="I55" s="10">
        <f t="shared" si="12"/>
        <v>-0.25862068965517243</v>
      </c>
    </row>
    <row r="56" spans="1:9" ht="13.8">
      <c r="A56" s="6" t="s">
        <v>5</v>
      </c>
      <c r="B56" s="8">
        <f t="shared" si="8"/>
        <v>1450</v>
      </c>
      <c r="C56" s="17">
        <f t="shared" si="8"/>
        <v>1427</v>
      </c>
      <c r="D56" s="17">
        <f t="shared" si="8"/>
        <v>1142</v>
      </c>
      <c r="E56" s="19">
        <f t="shared" si="8"/>
        <v>1319</v>
      </c>
      <c r="F56" s="15">
        <f t="shared" si="9"/>
        <v>177</v>
      </c>
      <c r="G56" s="16">
        <f t="shared" si="10"/>
        <v>0.15499124343257442</v>
      </c>
      <c r="H56" s="4">
        <f t="shared" si="11"/>
        <v>-131</v>
      </c>
      <c r="I56" s="10">
        <f t="shared" si="12"/>
        <v>-9.0344827586206891E-2</v>
      </c>
    </row>
    <row r="57" spans="1:9" ht="13.8">
      <c r="A57" s="6" t="s">
        <v>17</v>
      </c>
      <c r="B57" s="9">
        <f>B15+B36</f>
        <v>17395</v>
      </c>
      <c r="C57" s="18">
        <f>C15+C36</f>
        <v>18738</v>
      </c>
      <c r="D57" s="18">
        <f>SUM(D47:D56)</f>
        <v>12081</v>
      </c>
      <c r="E57" s="9">
        <f>E15+E36</f>
        <v>16222</v>
      </c>
      <c r="F57" s="13">
        <f t="shared" si="9"/>
        <v>4141</v>
      </c>
      <c r="G57" s="14">
        <f t="shared" si="10"/>
        <v>0.34276963827497725</v>
      </c>
      <c r="H57" s="5">
        <f t="shared" si="11"/>
        <v>-1173</v>
      </c>
      <c r="I57" s="11">
        <f t="shared" si="12"/>
        <v>-6.7433170451279098E-2</v>
      </c>
    </row>
  </sheetData>
  <phoneticPr fontId="3" type="noConversion"/>
  <printOptions horizontalCentered="1"/>
  <pageMargins left="0.39370078740157483" right="0.39370078740157483" top="0.39370078740157483" bottom="0.39370078740157483" header="0.39370078740157483" footer="0.19685039370078741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EVOLADLY</vt:lpstr>
      <vt:lpstr>EVOLADLY!Zone_d_impression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Maxime CARLOMAGNO</cp:lastModifiedBy>
  <cp:lastPrinted>2022-01-17T08:53:14Z</cp:lastPrinted>
  <dcterms:created xsi:type="dcterms:W3CDTF">2005-06-14T09:37:53Z</dcterms:created>
  <dcterms:modified xsi:type="dcterms:W3CDTF">2022-04-29T12:51:43Z</dcterms:modified>
</cp:coreProperties>
</file>